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.1 (п.1.2)" sheetId="16" r:id="rId1"/>
  </sheets>
  <calcPr calcId="145621"/>
</workbook>
</file>

<file path=xl/calcChain.xml><?xml version="1.0" encoding="utf-8"?>
<calcChain xmlns="http://schemas.openxmlformats.org/spreadsheetml/2006/main">
  <c r="G16" i="16" l="1"/>
  <c r="G17" i="16"/>
  <c r="G19" i="16"/>
  <c r="G14" i="16"/>
  <c r="G15" i="16"/>
  <c r="G13" i="16"/>
  <c r="G18" i="16" l="1"/>
  <c r="F13" i="16" l="1"/>
  <c r="F15" i="16" l="1"/>
  <c r="F19" i="16"/>
  <c r="F18" i="16"/>
  <c r="F16" i="16"/>
  <c r="F17" i="16"/>
  <c r="F14" i="16"/>
  <c r="G20" i="16" l="1"/>
</calcChain>
</file>

<file path=xl/sharedStrings.xml><?xml version="1.0" encoding="utf-8"?>
<sst xmlns="http://schemas.openxmlformats.org/spreadsheetml/2006/main" count="94" uniqueCount="44">
  <si>
    <t>наименование</t>
  </si>
  <si>
    <t>1.2. Сведения об оказываемых услугах, выполняемых работах сверх</t>
  </si>
  <si>
    <t>установленного муниципального задания,а также выпускаемой продукции</t>
  </si>
  <si>
    <t>1. Сведения об услугах, оказываемых сверх</t>
  </si>
  <si>
    <t>установленного муниципального задания</t>
  </si>
  <si>
    <t>Наименование оказываемых услуг</t>
  </si>
  <si>
    <t>Код по ОКВЭД</t>
  </si>
  <si>
    <t xml:space="preserve">Код </t>
  </si>
  <si>
    <t>Объем оказанных услуг</t>
  </si>
  <si>
    <t>Доход от оказания услуг, руб.</t>
  </si>
  <si>
    <t>Цена (тариф)</t>
  </si>
  <si>
    <t>Справочно: реквизиты акта, которым установлена цена (тариф)</t>
  </si>
  <si>
    <t>строки</t>
  </si>
  <si>
    <t>единица измерения</t>
  </si>
  <si>
    <t>всего</t>
  </si>
  <si>
    <t xml:space="preserve">кем издан </t>
  </si>
  <si>
    <t>дата</t>
  </si>
  <si>
    <t>номер</t>
  </si>
  <si>
    <t>код по ОКЕИ</t>
  </si>
  <si>
    <t>Итого</t>
  </si>
  <si>
    <t>x</t>
  </si>
  <si>
    <t xml:space="preserve"> 2. Сведения о работах, выполняемых сверх</t>
  </si>
  <si>
    <t>Наименование выполняемых работ</t>
  </si>
  <si>
    <t>Код строки</t>
  </si>
  <si>
    <t>Объем выполненных работ</t>
  </si>
  <si>
    <t>Доход от выполнения работ, руб.</t>
  </si>
  <si>
    <t>3. Сведения о производимой продукции</t>
  </si>
  <si>
    <t>Наименование производимой продукции</t>
  </si>
  <si>
    <t>Объем произведенной продукции</t>
  </si>
  <si>
    <t>Доход от реализации продукции, руб</t>
  </si>
  <si>
    <t>кем издан</t>
  </si>
  <si>
    <t>-</t>
  </si>
  <si>
    <t>Постановление администрация города Комсомольска-на-Амуре</t>
  </si>
  <si>
    <t>Час</t>
  </si>
  <si>
    <t>85.41</t>
  </si>
  <si>
    <t>Подготовка к обучению в школе</t>
  </si>
  <si>
    <t>Обучение живописи, лепке</t>
  </si>
  <si>
    <t>Школа раннего развития</t>
  </si>
  <si>
    <t>Логоритмика</t>
  </si>
  <si>
    <t>Развитие театральных способностей</t>
  </si>
  <si>
    <t>Специальная логопедическая учебная группа</t>
  </si>
  <si>
    <t>2880-па</t>
  </si>
  <si>
    <t>на 1 января 2025 г.</t>
  </si>
  <si>
    <t>Тестопластика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</si>
</sst>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C73C961565DFFBF8EBB82301CF3913F060D2CA25D25D70C432014374449598760081AE7CAFFCC287E498055B75x6b7D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C73C961565DFFBF8EBB82301CF3913F060D2C027D35370C432014374449598760081AE7CAFFCC287E498055B75x6b7D" TargetMode="External"/><Relationship Id="rId1" Type="http://schemas.openxmlformats.org/officeDocument/2006/relationships/hyperlink" Target="consultantplus://offline/ref=C73C961565DFFBF8EBB82301CF3913F060D2CA25D25D70C432014374449598760081AE7CAFFCC287E498055B75x6b7D" TargetMode="External"/><Relationship Id="rId6" Type="http://schemas.openxmlformats.org/officeDocument/2006/relationships/hyperlink" Target="consultantplus://offline/ref=C73C961565DFFBF8EBB82301CF3913F060D2C027D35370C432014374449598760081AE7CAFFCC287E498055B75x6b7D" TargetMode="External"/><Relationship Id="rId5" Type="http://schemas.openxmlformats.org/officeDocument/2006/relationships/hyperlink" Target="consultantplus://offline/ref=C73C961565DFFBF8EBB82301CF3913F060D2CA25D25D70C432014374449598760081AE7CAFFCC287E498055B75x6b7D" TargetMode="External"/><Relationship Id="rId4" Type="http://schemas.openxmlformats.org/officeDocument/2006/relationships/hyperlink" Target="consultantplus://offline/ref=C73C961565DFFBF8EBB82301CF3913F060D2C027D35370C432014374449598760081AE7CAFFCC287E498055B75x6b7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workbookViewId="0">
      <selection activeCell="I13" sqref="I13:I19"/>
    </sheetView>
  </sheetViews>
  <sheetFormatPr defaultColWidth="8.85546875" defaultRowHeight="15" x14ac:dyDescent="0.25"/>
  <cols>
    <col min="1" max="1" width="21.5703125" style="1" customWidth="1"/>
    <col min="2" max="2" width="12.85546875" style="1" customWidth="1"/>
    <col min="3" max="3" width="12.28515625" style="1" customWidth="1"/>
    <col min="4" max="4" width="14.5703125" style="1" customWidth="1"/>
    <col min="5" max="5" width="12.140625" style="1" customWidth="1"/>
    <col min="6" max="6" width="11.42578125" style="1" bestFit="1" customWidth="1"/>
    <col min="7" max="7" width="12.85546875" style="1" customWidth="1"/>
    <col min="8" max="8" width="13.7109375" style="1" customWidth="1"/>
    <col min="9" max="9" width="15.85546875" style="1" customWidth="1"/>
    <col min="10" max="10" width="11.7109375" style="1" customWidth="1"/>
    <col min="11" max="11" width="12.42578125" style="1" customWidth="1"/>
    <col min="12" max="16384" width="8.85546875" style="1"/>
  </cols>
  <sheetData>
    <row r="1" spans="1:1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4.45" customHeight="1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4.45" customHeight="1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14.45" customHeight="1" x14ac:dyDescent="0.25">
      <c r="A4" s="16" t="s">
        <v>42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x14ac:dyDescent="0.25">
      <c r="A5" s="2"/>
    </row>
    <row r="6" spans="1:11" ht="14.45" customHeight="1" x14ac:dyDescent="0.25">
      <c r="A6" s="16" t="s">
        <v>3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14.45" customHeight="1" x14ac:dyDescent="0.25">
      <c r="A7" s="16" t="s">
        <v>4</v>
      </c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1" x14ac:dyDescent="0.25">
      <c r="A8" s="2"/>
    </row>
    <row r="9" spans="1:11" ht="39.6" customHeight="1" x14ac:dyDescent="0.25">
      <c r="A9" s="17" t="s">
        <v>5</v>
      </c>
      <c r="B9" s="18" t="s">
        <v>6</v>
      </c>
      <c r="C9" s="4" t="s">
        <v>7</v>
      </c>
      <c r="D9" s="17" t="s">
        <v>8</v>
      </c>
      <c r="E9" s="17"/>
      <c r="F9" s="17"/>
      <c r="G9" s="19" t="s">
        <v>9</v>
      </c>
      <c r="H9" s="17" t="s">
        <v>10</v>
      </c>
      <c r="I9" s="17" t="s">
        <v>11</v>
      </c>
      <c r="J9" s="17"/>
      <c r="K9" s="17"/>
    </row>
    <row r="10" spans="1:11" x14ac:dyDescent="0.25">
      <c r="A10" s="17"/>
      <c r="B10" s="18"/>
      <c r="C10" s="4" t="s">
        <v>12</v>
      </c>
      <c r="D10" s="17" t="s">
        <v>13</v>
      </c>
      <c r="E10" s="17"/>
      <c r="F10" s="17" t="s">
        <v>14</v>
      </c>
      <c r="G10" s="19"/>
      <c r="H10" s="17"/>
      <c r="I10" s="17" t="s">
        <v>15</v>
      </c>
      <c r="J10" s="17" t="s">
        <v>16</v>
      </c>
      <c r="K10" s="17" t="s">
        <v>17</v>
      </c>
    </row>
    <row r="11" spans="1:11" ht="30" x14ac:dyDescent="0.25">
      <c r="A11" s="17"/>
      <c r="B11" s="18"/>
      <c r="C11" s="4"/>
      <c r="D11" s="4" t="s">
        <v>0</v>
      </c>
      <c r="E11" s="5" t="s">
        <v>18</v>
      </c>
      <c r="F11" s="17"/>
      <c r="G11" s="19"/>
      <c r="H11" s="17"/>
      <c r="I11" s="17"/>
      <c r="J11" s="17"/>
      <c r="K11" s="17"/>
    </row>
    <row r="12" spans="1:11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</row>
    <row r="13" spans="1:11" ht="36.75" customHeight="1" x14ac:dyDescent="0.25">
      <c r="A13" s="15" t="s">
        <v>39</v>
      </c>
      <c r="B13" s="13" t="s">
        <v>34</v>
      </c>
      <c r="C13" s="13">
        <v>1000</v>
      </c>
      <c r="D13" s="13" t="s">
        <v>33</v>
      </c>
      <c r="E13" s="13">
        <v>356</v>
      </c>
      <c r="F13" s="14">
        <f>G13/H13</f>
        <v>100</v>
      </c>
      <c r="G13" s="11">
        <f>5723+4008-31</f>
        <v>9700</v>
      </c>
      <c r="H13" s="11">
        <v>97</v>
      </c>
      <c r="I13" s="21" t="s">
        <v>32</v>
      </c>
      <c r="J13" s="23">
        <v>45282</v>
      </c>
      <c r="K13" s="21" t="s">
        <v>41</v>
      </c>
    </row>
    <row r="14" spans="1:11" ht="48" customHeight="1" x14ac:dyDescent="0.25">
      <c r="A14" s="15" t="s">
        <v>40</v>
      </c>
      <c r="B14" s="13" t="s">
        <v>34</v>
      </c>
      <c r="C14" s="13">
        <v>2000</v>
      </c>
      <c r="D14" s="13" t="s">
        <v>33</v>
      </c>
      <c r="E14" s="13">
        <v>356</v>
      </c>
      <c r="F14" s="14">
        <f t="shared" ref="F14:F19" si="0">G14/H14</f>
        <v>271.00478468899519</v>
      </c>
      <c r="G14" s="11">
        <f>26752+12122+17765+1</f>
        <v>56640</v>
      </c>
      <c r="H14" s="11">
        <v>209</v>
      </c>
      <c r="I14" s="22"/>
      <c r="J14" s="24"/>
      <c r="K14" s="22"/>
    </row>
    <row r="15" spans="1:11" ht="36" customHeight="1" x14ac:dyDescent="0.25">
      <c r="A15" s="15" t="s">
        <v>36</v>
      </c>
      <c r="B15" s="13" t="s">
        <v>34</v>
      </c>
      <c r="C15" s="13">
        <v>3000</v>
      </c>
      <c r="D15" s="13" t="s">
        <v>33</v>
      </c>
      <c r="E15" s="13">
        <v>356</v>
      </c>
      <c r="F15" s="14">
        <f t="shared" si="0"/>
        <v>631</v>
      </c>
      <c r="G15" s="11">
        <f>1364+12400+10912+12028+12400+7192+13144+248+8556</f>
        <v>78244</v>
      </c>
      <c r="H15" s="11">
        <v>124</v>
      </c>
      <c r="I15" s="22"/>
      <c r="J15" s="24"/>
      <c r="K15" s="22"/>
    </row>
    <row r="16" spans="1:11" ht="19.5" customHeight="1" x14ac:dyDescent="0.25">
      <c r="A16" s="15" t="s">
        <v>43</v>
      </c>
      <c r="B16" s="13" t="s">
        <v>34</v>
      </c>
      <c r="C16" s="10">
        <v>4000</v>
      </c>
      <c r="D16" s="13" t="s">
        <v>33</v>
      </c>
      <c r="E16" s="13">
        <v>356</v>
      </c>
      <c r="F16" s="14">
        <f t="shared" si="0"/>
        <v>244.27272727272728</v>
      </c>
      <c r="G16" s="11">
        <f>12430+14410+30</f>
        <v>26870</v>
      </c>
      <c r="H16" s="11">
        <v>110</v>
      </c>
      <c r="I16" s="22"/>
      <c r="J16" s="24"/>
      <c r="K16" s="22"/>
    </row>
    <row r="17" spans="1:11" ht="34.5" customHeight="1" x14ac:dyDescent="0.25">
      <c r="A17" s="15" t="s">
        <v>35</v>
      </c>
      <c r="B17" s="13" t="s">
        <v>34</v>
      </c>
      <c r="C17" s="10">
        <v>5000</v>
      </c>
      <c r="D17" s="13" t="s">
        <v>33</v>
      </c>
      <c r="E17" s="13">
        <v>356</v>
      </c>
      <c r="F17" s="14">
        <f t="shared" si="0"/>
        <v>1836</v>
      </c>
      <c r="G17" s="11">
        <f>16899+6812+55544+15458+75718+24366+34322+11397</f>
        <v>240516</v>
      </c>
      <c r="H17" s="11">
        <v>131</v>
      </c>
      <c r="I17" s="22"/>
      <c r="J17" s="24"/>
      <c r="K17" s="22"/>
    </row>
    <row r="18" spans="1:11" ht="33" customHeight="1" x14ac:dyDescent="0.25">
      <c r="A18" s="15" t="s">
        <v>37</v>
      </c>
      <c r="B18" s="13" t="s">
        <v>34</v>
      </c>
      <c r="C18" s="10">
        <v>6000</v>
      </c>
      <c r="D18" s="13" t="s">
        <v>33</v>
      </c>
      <c r="E18" s="13">
        <v>356</v>
      </c>
      <c r="F18" s="14">
        <f t="shared" si="0"/>
        <v>263</v>
      </c>
      <c r="G18" s="11">
        <f>21560+7370</f>
        <v>28930</v>
      </c>
      <c r="H18" s="11">
        <v>110</v>
      </c>
      <c r="I18" s="22"/>
      <c r="J18" s="24"/>
      <c r="K18" s="22"/>
    </row>
    <row r="19" spans="1:11" ht="22.5" customHeight="1" x14ac:dyDescent="0.25">
      <c r="A19" s="15" t="s">
        <v>38</v>
      </c>
      <c r="B19" s="13" t="s">
        <v>34</v>
      </c>
      <c r="C19" s="10">
        <v>7000</v>
      </c>
      <c r="D19" s="13" t="s">
        <v>33</v>
      </c>
      <c r="E19" s="13">
        <v>356</v>
      </c>
      <c r="F19" s="14">
        <f t="shared" si="0"/>
        <v>28</v>
      </c>
      <c r="G19" s="11">
        <f>3668</f>
        <v>3668</v>
      </c>
      <c r="H19" s="11">
        <v>131</v>
      </c>
      <c r="I19" s="22"/>
      <c r="J19" s="24"/>
      <c r="K19" s="22"/>
    </row>
    <row r="20" spans="1:11" x14ac:dyDescent="0.25">
      <c r="A20" s="3"/>
      <c r="B20" s="8" t="s">
        <v>19</v>
      </c>
      <c r="C20" s="6">
        <v>8000</v>
      </c>
      <c r="D20" s="6" t="s">
        <v>20</v>
      </c>
      <c r="E20" s="6" t="s">
        <v>20</v>
      </c>
      <c r="F20" s="6" t="s">
        <v>31</v>
      </c>
      <c r="G20" s="12">
        <f>SUM(G12:G19)-7</f>
        <v>444568</v>
      </c>
      <c r="H20" s="6" t="s">
        <v>31</v>
      </c>
      <c r="I20" s="6" t="s">
        <v>20</v>
      </c>
      <c r="J20" s="6" t="s">
        <v>20</v>
      </c>
      <c r="K20" s="6" t="s">
        <v>20</v>
      </c>
    </row>
    <row r="21" spans="1:11" x14ac:dyDescent="0.25">
      <c r="A21" s="9"/>
    </row>
    <row r="22" spans="1:11" ht="14.45" customHeight="1" x14ac:dyDescent="0.25">
      <c r="A22" s="16" t="s">
        <v>21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1" ht="14.45" customHeight="1" x14ac:dyDescent="0.25">
      <c r="A23" s="16" t="s">
        <v>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1" x14ac:dyDescent="0.25">
      <c r="A24" s="9"/>
    </row>
    <row r="25" spans="1:11" ht="39.6" customHeight="1" x14ac:dyDescent="0.25">
      <c r="A25" s="17" t="s">
        <v>22</v>
      </c>
      <c r="B25" s="18" t="s">
        <v>6</v>
      </c>
      <c r="C25" s="17" t="s">
        <v>23</v>
      </c>
      <c r="D25" s="17" t="s">
        <v>24</v>
      </c>
      <c r="E25" s="17"/>
      <c r="F25" s="17"/>
      <c r="G25" s="17" t="s">
        <v>25</v>
      </c>
      <c r="H25" s="17" t="s">
        <v>10</v>
      </c>
      <c r="I25" s="17" t="s">
        <v>11</v>
      </c>
      <c r="J25" s="17"/>
      <c r="K25" s="17"/>
    </row>
    <row r="26" spans="1:11" x14ac:dyDescent="0.25">
      <c r="A26" s="17"/>
      <c r="B26" s="18"/>
      <c r="C26" s="17"/>
      <c r="D26" s="17" t="s">
        <v>13</v>
      </c>
      <c r="E26" s="17"/>
      <c r="F26" s="17" t="s">
        <v>14</v>
      </c>
      <c r="G26" s="17"/>
      <c r="H26" s="17"/>
      <c r="I26" s="17" t="s">
        <v>15</v>
      </c>
      <c r="J26" s="17" t="s">
        <v>16</v>
      </c>
      <c r="K26" s="17" t="s">
        <v>17</v>
      </c>
    </row>
    <row r="27" spans="1:11" ht="30" x14ac:dyDescent="0.25">
      <c r="A27" s="17"/>
      <c r="B27" s="18"/>
      <c r="C27" s="17"/>
      <c r="D27" s="4" t="s">
        <v>0</v>
      </c>
      <c r="E27" s="5" t="s">
        <v>18</v>
      </c>
      <c r="F27" s="17"/>
      <c r="G27" s="17"/>
      <c r="H27" s="17"/>
      <c r="I27" s="17"/>
      <c r="J27" s="17"/>
      <c r="K27" s="17"/>
    </row>
    <row r="28" spans="1:11" x14ac:dyDescent="0.25">
      <c r="A28" s="4">
        <v>1</v>
      </c>
      <c r="B28" s="4">
        <v>2</v>
      </c>
      <c r="C28" s="4">
        <v>3</v>
      </c>
      <c r="D28" s="4">
        <v>4</v>
      </c>
      <c r="E28" s="4">
        <v>5</v>
      </c>
      <c r="F28" s="4">
        <v>6</v>
      </c>
      <c r="G28" s="4">
        <v>7</v>
      </c>
      <c r="H28" s="4">
        <v>8</v>
      </c>
      <c r="I28" s="4">
        <v>9</v>
      </c>
      <c r="J28" s="4">
        <v>10</v>
      </c>
      <c r="K28" s="4">
        <v>11</v>
      </c>
    </row>
    <row r="29" spans="1:11" x14ac:dyDescent="0.25">
      <c r="A29" s="3"/>
      <c r="B29" s="3"/>
      <c r="C29" s="6">
        <v>1000</v>
      </c>
      <c r="D29" s="7"/>
      <c r="E29" s="7"/>
      <c r="F29" s="7"/>
      <c r="G29" s="7"/>
      <c r="H29" s="7"/>
      <c r="I29" s="7"/>
      <c r="J29" s="7"/>
      <c r="K29" s="3"/>
    </row>
    <row r="30" spans="1:11" x14ac:dyDescent="0.25">
      <c r="A30" s="3"/>
      <c r="B30" s="3"/>
      <c r="C30" s="6">
        <v>2000</v>
      </c>
      <c r="D30" s="7"/>
      <c r="E30" s="7"/>
      <c r="F30" s="7"/>
      <c r="G30" s="7"/>
      <c r="H30" s="7"/>
      <c r="I30" s="7"/>
      <c r="J30" s="7"/>
      <c r="K30" s="3"/>
    </row>
    <row r="31" spans="1:11" x14ac:dyDescent="0.25">
      <c r="A31" s="3"/>
      <c r="B31" s="3"/>
      <c r="C31" s="7"/>
      <c r="D31" s="7"/>
      <c r="E31" s="7"/>
      <c r="F31" s="7"/>
      <c r="G31" s="7"/>
      <c r="H31" s="7"/>
      <c r="I31" s="7"/>
      <c r="J31" s="7"/>
      <c r="K31" s="3"/>
    </row>
    <row r="32" spans="1:11" x14ac:dyDescent="0.25">
      <c r="A32" s="3"/>
      <c r="B32" s="8" t="s">
        <v>19</v>
      </c>
      <c r="C32" s="6">
        <v>9000</v>
      </c>
      <c r="D32" s="6" t="s">
        <v>20</v>
      </c>
      <c r="E32" s="6" t="s">
        <v>20</v>
      </c>
      <c r="F32" s="7"/>
      <c r="G32" s="7"/>
      <c r="H32" s="7"/>
      <c r="I32" s="6" t="s">
        <v>20</v>
      </c>
      <c r="J32" s="6" t="s">
        <v>20</v>
      </c>
      <c r="K32" s="6" t="s">
        <v>20</v>
      </c>
    </row>
    <row r="34" spans="1:11" ht="14.45" customHeight="1" x14ac:dyDescent="0.25">
      <c r="A34" s="16" t="s">
        <v>26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</row>
    <row r="35" spans="1:11" x14ac:dyDescent="0.25">
      <c r="A35" s="2"/>
    </row>
    <row r="36" spans="1:11" ht="39.6" customHeight="1" x14ac:dyDescent="0.25">
      <c r="A36" s="17" t="s">
        <v>27</v>
      </c>
      <c r="B36" s="18" t="s">
        <v>6</v>
      </c>
      <c r="C36" s="17" t="s">
        <v>23</v>
      </c>
      <c r="D36" s="17" t="s">
        <v>28</v>
      </c>
      <c r="E36" s="17"/>
      <c r="F36" s="17"/>
      <c r="G36" s="17" t="s">
        <v>29</v>
      </c>
      <c r="H36" s="17" t="s">
        <v>10</v>
      </c>
      <c r="I36" s="17" t="s">
        <v>11</v>
      </c>
      <c r="J36" s="17"/>
      <c r="K36" s="17"/>
    </row>
    <row r="37" spans="1:11" x14ac:dyDescent="0.25">
      <c r="A37" s="17"/>
      <c r="B37" s="18"/>
      <c r="C37" s="17"/>
      <c r="D37" s="17" t="s">
        <v>13</v>
      </c>
      <c r="E37" s="17"/>
      <c r="F37" s="17" t="s">
        <v>14</v>
      </c>
      <c r="G37" s="17"/>
      <c r="H37" s="17"/>
      <c r="I37" s="17" t="s">
        <v>30</v>
      </c>
      <c r="J37" s="17" t="s">
        <v>16</v>
      </c>
      <c r="K37" s="17" t="s">
        <v>17</v>
      </c>
    </row>
    <row r="38" spans="1:11" ht="30" x14ac:dyDescent="0.25">
      <c r="A38" s="17"/>
      <c r="B38" s="18"/>
      <c r="C38" s="17"/>
      <c r="D38" s="4" t="s">
        <v>0</v>
      </c>
      <c r="E38" s="5" t="s">
        <v>18</v>
      </c>
      <c r="F38" s="17"/>
      <c r="G38" s="17"/>
      <c r="H38" s="17"/>
      <c r="I38" s="17"/>
      <c r="J38" s="17"/>
      <c r="K38" s="17"/>
    </row>
    <row r="39" spans="1:11" x14ac:dyDescent="0.25">
      <c r="A39" s="4">
        <v>1</v>
      </c>
      <c r="B39" s="4">
        <v>2</v>
      </c>
      <c r="C39" s="4">
        <v>3</v>
      </c>
      <c r="D39" s="4">
        <v>4</v>
      </c>
      <c r="E39" s="4">
        <v>5</v>
      </c>
      <c r="F39" s="4">
        <v>6</v>
      </c>
      <c r="G39" s="4">
        <v>7</v>
      </c>
      <c r="H39" s="4">
        <v>8</v>
      </c>
      <c r="I39" s="4">
        <v>9</v>
      </c>
      <c r="J39" s="4">
        <v>10</v>
      </c>
      <c r="K39" s="4">
        <v>11</v>
      </c>
    </row>
    <row r="40" spans="1:11" x14ac:dyDescent="0.25">
      <c r="A40" s="3"/>
      <c r="B40" s="3"/>
      <c r="C40" s="6">
        <v>1000</v>
      </c>
      <c r="D40" s="3"/>
      <c r="E40" s="3"/>
      <c r="F40" s="3"/>
      <c r="G40" s="3"/>
      <c r="H40" s="3"/>
      <c r="I40" s="3"/>
      <c r="J40" s="3"/>
      <c r="K40" s="3"/>
    </row>
    <row r="41" spans="1:11" x14ac:dyDescent="0.25">
      <c r="A41" s="3"/>
      <c r="B41" s="3"/>
      <c r="C41" s="6">
        <v>2000</v>
      </c>
      <c r="D41" s="3"/>
      <c r="E41" s="3"/>
      <c r="F41" s="3"/>
      <c r="G41" s="3"/>
      <c r="H41" s="3"/>
      <c r="I41" s="3"/>
      <c r="J41" s="3"/>
      <c r="K41" s="3"/>
    </row>
    <row r="42" spans="1:11" x14ac:dyDescent="0.25">
      <c r="A42" s="3"/>
      <c r="B42" s="3"/>
      <c r="C42" s="7"/>
      <c r="D42" s="3"/>
      <c r="E42" s="3"/>
      <c r="F42" s="3"/>
      <c r="G42" s="3"/>
      <c r="H42" s="3"/>
      <c r="I42" s="3"/>
      <c r="J42" s="3"/>
      <c r="K42" s="3"/>
    </row>
    <row r="43" spans="1:11" x14ac:dyDescent="0.25">
      <c r="A43" s="3"/>
      <c r="B43" s="8" t="s">
        <v>19</v>
      </c>
      <c r="C43" s="6">
        <v>9000</v>
      </c>
      <c r="D43" s="6" t="s">
        <v>20</v>
      </c>
      <c r="E43" s="6" t="s">
        <v>20</v>
      </c>
      <c r="F43" s="7"/>
      <c r="G43" s="7"/>
      <c r="H43" s="7"/>
      <c r="I43" s="6" t="s">
        <v>20</v>
      </c>
      <c r="J43" s="6" t="s">
        <v>20</v>
      </c>
      <c r="K43" s="6" t="s">
        <v>20</v>
      </c>
    </row>
  </sheetData>
  <mergeCells count="47">
    <mergeCell ref="K13:K19"/>
    <mergeCell ref="D10:E10"/>
    <mergeCell ref="F10:F11"/>
    <mergeCell ref="I10:I11"/>
    <mergeCell ref="J10:J11"/>
    <mergeCell ref="I13:I19"/>
    <mergeCell ref="J13:J19"/>
    <mergeCell ref="K10:K11"/>
    <mergeCell ref="A7:K7"/>
    <mergeCell ref="A1:K1"/>
    <mergeCell ref="A2:K2"/>
    <mergeCell ref="A3:K3"/>
    <mergeCell ref="A4:K4"/>
    <mergeCell ref="A6:K6"/>
    <mergeCell ref="A9:A11"/>
    <mergeCell ref="B9:B11"/>
    <mergeCell ref="D9:F9"/>
    <mergeCell ref="G9:G11"/>
    <mergeCell ref="H9:H11"/>
    <mergeCell ref="A22:K22"/>
    <mergeCell ref="A23:K23"/>
    <mergeCell ref="A25:A27"/>
    <mergeCell ref="B25:B27"/>
    <mergeCell ref="C25:C27"/>
    <mergeCell ref="D25:F25"/>
    <mergeCell ref="G25:G27"/>
    <mergeCell ref="H25:H27"/>
    <mergeCell ref="I25:K25"/>
    <mergeCell ref="J26:J27"/>
    <mergeCell ref="K26:K27"/>
    <mergeCell ref="I26:I27"/>
    <mergeCell ref="A34:K34"/>
    <mergeCell ref="I9:K9"/>
    <mergeCell ref="A36:A38"/>
    <mergeCell ref="B36:B38"/>
    <mergeCell ref="C36:C38"/>
    <mergeCell ref="D36:F36"/>
    <mergeCell ref="G36:G38"/>
    <mergeCell ref="I36:K36"/>
    <mergeCell ref="D37:E37"/>
    <mergeCell ref="F37:F38"/>
    <mergeCell ref="I37:I38"/>
    <mergeCell ref="J37:J38"/>
    <mergeCell ref="K37:K38"/>
    <mergeCell ref="H36:H38"/>
    <mergeCell ref="D26:E26"/>
    <mergeCell ref="F26:F27"/>
  </mergeCells>
  <hyperlinks>
    <hyperlink ref="B9" r:id="rId1" display="consultantplus://offline/ref=C73C961565DFFBF8EBB82301CF3913F060D2CA25D25D70C432014374449598760081AE7CAFFCC287E498055B75x6b7D"/>
    <hyperlink ref="E11" r:id="rId2" display="consultantplus://offline/ref=C73C961565DFFBF8EBB82301CF3913F060D2C027D35370C432014374449598760081AE7CAFFCC287E498055B75x6b7D"/>
    <hyperlink ref="B25" r:id="rId3" display="consultantplus://offline/ref=C73C961565DFFBF8EBB82301CF3913F060D2CA25D25D70C432014374449598760081AE7CAFFCC287E498055B75x6b7D"/>
    <hyperlink ref="E27" r:id="rId4" display="consultantplus://offline/ref=C73C961565DFFBF8EBB82301CF3913F060D2C027D35370C432014374449598760081AE7CAFFCC287E498055B75x6b7D"/>
    <hyperlink ref="B36" r:id="rId5" display="consultantplus://offline/ref=C73C961565DFFBF8EBB82301CF3913F060D2CA25D25D70C432014374449598760081AE7CAFFCC287E498055B75x6b7D"/>
    <hyperlink ref="E38" r:id="rId6" display="consultantplus://offline/ref=C73C961565DFFBF8EBB82301CF3913F060D2C027D35370C432014374449598760081AE7CAFFCC287E498055B75x6b7D"/>
  </hyperlinks>
  <pageMargins left="0.70866141732283472" right="0.70866141732283472" top="0.74803149606299213" bottom="0.74803149606299213" header="0.31496062992125984" footer="0.31496062992125984"/>
  <pageSetup paperSize="9" scale="63" orientation="landscape" horizontalDpi="0" verticalDpi="0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Р.1 (п.1.2)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2025-02-14T01:20:34Z</dcterms:modified>
</cp:coreProperties>
</file>